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<sst xmlns="http://schemas.openxmlformats.org/spreadsheetml/2006/main" count="66" uniqueCount="49">
  <si>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>Barrington</t>
  </si>
  <si>
    <t>Bristol</t>
  </si>
  <si>
    <t>Burrillville</t>
  </si>
  <si>
    <t>Central Falls</t>
  </si>
  <si>
    <t>Charlestown</t>
  </si>
  <si>
    <t>Coventry</t>
  </si>
  <si>
    <t>Cranston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</si>
  <si>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</si>
  <si>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</si>
  <si>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</si>
  <si>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</si>
  <si>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</si>
  <si>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</si>
  <si>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</si>
  <si>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</si>
  <si>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</si>
  <si>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</si>
  <si>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</si>
  <si>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</si>
  <si>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</si>
  <si>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 Shoreham</t>
  </si>
  <si>
    <t>Newport</t>
  </si>
  <si>
    <t>North Kingstown</t>
  </si>
  <si>
    <t>North Providence</t>
  </si>
  <si>
    <t>North Smithfield</t>
  </si>
  <si>
    <t>Pawtucket</t>
  </si>
  <si>
    <t>Portsmouth</t>
  </si>
  <si>
    <t>Providence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</si>
  <si>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</si>
  <si>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</si>
  <si>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</si>
  <si>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</si>
  <si>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</si>
  <si>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</si>
  <si>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</si>
  <si>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 Greenwich</t>
  </si>
  <si>
    <t>West Warwick</t>
  </si>
  <si>
    <t>Westerly</t>
  </si>
  <si>
    <t>Woonsocket</t>
  </si>
  <si>
    <t>Lugar</t>
  </si>
  <si>
    <t>Dole</t>
  </si>
  <si>
    <t>Taylor</t>
  </si>
  <si>
    <t>Alexander</t>
  </si>
  <si>
    <t>Total</t>
  </si>
  <si>
    <t>--</t>
  </si>
  <si>
    <t>Kent</t>
  </si>
  <si>
    <t>Washington</t>
  </si>
  <si>
    <t>Town Results</t>
  </si>
  <si>
    <t>Uncommitted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</si>
</sst>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0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sz val="11"/>
      <name val="Calibri"/>
      <family val="2"/>
    </font>
    <font>
      <i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 quotePrefix="1">
      <alignment horizontal="center"/>
    </xf>
    <xf numFmtId="169" fontId="18" fillId="0" borderId="0" xfId="55" applyNumberFormat="1" applyFont="1">
      <alignment/>
      <protection/>
    </xf>
    <xf numFmtId="0" fontId="18" fillId="0" borderId="0" xfId="55" applyFont="1">
      <alignment/>
      <protection/>
    </xf>
    <xf numFmtId="1" fontId="18" fillId="0" borderId="0" xfId="55" applyNumberFormat="1" applyFont="1">
      <alignment/>
      <protection/>
    </xf>
    <xf numFmtId="3" fontId="18" fillId="0" borderId="0" xfId="55" applyNumberFormat="1" applyFont="1">
      <alignment/>
      <protection/>
    </xf>
    <xf numFmtId="169" fontId="19" fillId="0" borderId="0" xfId="55" applyNumberFormat="1" applyFont="1">
      <alignment/>
      <protection/>
    </xf>
    <xf numFmtId="10" fontId="18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16.7109375" style="1" bestFit="1" customWidth="1"/>
    <col min="2" max="2" width="5.7109375" style="1" bestFit="1" customWidth="1"/>
    <col min="3" max="3" width="5.57421875" style="1" bestFit="1" customWidth="1"/>
    <col min="4" max="4" width="6.421875" style="1" bestFit="1" customWidth="1"/>
    <col min="5" max="5" width="10.140625" style="1" bestFit="1" customWidth="1"/>
    <col min="6" max="6" width="13.28125" style="1" bestFit="1" customWidth="1"/>
    <col min="7" max="7" width="3.421875" style="1" customWidth="1"/>
    <col min="8" max="8" width="6.57421875" style="1" bestFit="1" customWidth="1"/>
    <col min="9" max="9" width="2.7109375" style="1" customWidth="1"/>
    <col min="10" max="10" width="7.140625" style="2" bestFit="1" customWidth="1"/>
    <col min="11" max="11" width="10.140625" style="2" bestFit="1" customWidth="1"/>
    <col min="12" max="12" width="13.28125" style="2" bestFit="1" customWidth="1"/>
    <col min="13" max="16384" width="9.140625" style="1" customWidth="1"/>
  </cols>
  <sheetData>
    <row r="1" spans="2:12" ht="15">
      <c r="B1" s="1" t="s">
        <v>39</v>
      </c>
      <c r="C1" s="1" t="s">
        <v>40</v>
      </c>
      <c r="D1" s="1" t="s">
        <v>41</v>
      </c>
      <c r="E1" s="1" t="s">
        <v>42</v>
      </c>
      <c r="F1" s="1" t="s">
        <v>48</v>
      </c>
      <c r="H1" s="1" t="s">
        <v>43</v>
      </c>
      <c r="J1" s="2" t="s">
        <v>40</v>
      </c>
      <c r="K1" s="2" t="s">
        <v>42</v>
      </c>
      <c r="L1" s="2" t="s">
        <v>48</v>
      </c>
    </row>
    <row r="2" spans="1:14" ht="15">
      <c r="A2" s="6" t="s">
        <v>1</v>
      </c>
      <c r="B2" s="9">
        <f>B11+B12+B44</f>
        <v>50</v>
      </c>
      <c r="C2" s="9">
        <f>C11+C12+C44</f>
        <v>947</v>
      </c>
      <c r="D2" s="9">
        <f>D11+D12+D44</f>
        <v>7</v>
      </c>
      <c r="E2" s="9">
        <f>E11+E12+E44</f>
        <v>216</v>
      </c>
      <c r="F2" s="9">
        <f>F11+F12+F44</f>
        <v>83</v>
      </c>
      <c r="G2" s="9"/>
      <c r="H2" s="9">
        <f>H11+H12+H44</f>
        <v>1303</v>
      </c>
      <c r="I2" s="7"/>
      <c r="J2" s="2">
        <f>C2/H2</f>
        <v>0.7267843438219493</v>
      </c>
      <c r="K2" s="2">
        <f>E2/H2</f>
        <v>0.16577129700690713</v>
      </c>
      <c r="L2" s="11">
        <f>F2/H2</f>
        <v>0.0636991557943208</v>
      </c>
      <c r="M2" s="7"/>
      <c r="N2" s="7"/>
    </row>
    <row r="3" spans="1:14" ht="15">
      <c r="A3" s="6" t="s">
        <v>45</v>
      </c>
      <c r="B3" s="9">
        <f>B16+B19+B45+B46+B47</f>
        <v>71</v>
      </c>
      <c r="C3" s="9">
        <f>C16+C19+C45+C46+C47</f>
        <v>1682</v>
      </c>
      <c r="D3" s="9">
        <f>D16+D19+D45+D46+D47</f>
        <v>50</v>
      </c>
      <c r="E3" s="9">
        <f>E16+E19+E45+E46+E47</f>
        <v>507</v>
      </c>
      <c r="F3" s="9">
        <f>F16+F19+F45+F46+F47</f>
        <v>232</v>
      </c>
      <c r="G3" s="9"/>
      <c r="H3" s="9">
        <f>H16+H19+H45+H46+H47</f>
        <v>2542</v>
      </c>
      <c r="I3" s="7"/>
      <c r="J3" s="2">
        <f>C3/H3</f>
        <v>0.6616837136113297</v>
      </c>
      <c r="K3" s="2">
        <f>E3/H3</f>
        <v>0.1994492525570417</v>
      </c>
      <c r="L3" s="11">
        <f aca="true" t="shared" si="0" ref="L3:L49">F3/H3</f>
        <v>0.09126671911880409</v>
      </c>
      <c r="M3" s="7"/>
      <c r="N3" s="7"/>
    </row>
    <row r="4" spans="1:12" ht="15">
      <c r="A4" s="6" t="s">
        <v>21</v>
      </c>
      <c r="B4" s="9">
        <f>B25+B28+B29+B37+B43+B32</f>
        <v>84</v>
      </c>
      <c r="C4" s="9">
        <f>C25+C28+C29+C37+C43+C32</f>
        <v>1538</v>
      </c>
      <c r="D4" s="9">
        <f>D25+D28+D29+D37+D43+D32</f>
        <v>18</v>
      </c>
      <c r="E4" s="9">
        <f>E25+E28+E29+E37+E43+E32</f>
        <v>444</v>
      </c>
      <c r="F4" s="9">
        <f>F25+F28+F29+F37+F43+F32</f>
        <v>219</v>
      </c>
      <c r="G4" s="9"/>
      <c r="H4" s="9">
        <f>H25+H28+H29+H37+H43+H32</f>
        <v>2303</v>
      </c>
      <c r="J4" s="2">
        <f>C4/H4</f>
        <v>0.6678245766391663</v>
      </c>
      <c r="K4" s="2">
        <f>E4/H4</f>
        <v>0.19279201042118976</v>
      </c>
      <c r="L4" s="11">
        <f t="shared" si="0"/>
        <v>0.09509335649153278</v>
      </c>
    </row>
    <row r="5" spans="1:12" ht="15">
      <c r="A5" s="6" t="s">
        <v>27</v>
      </c>
      <c r="B5" s="9">
        <f>B13+B14+B17+B18+B20+B22+B23+B26+B27+B34+B35+B38+B40+B41+B49+B36</f>
        <v>218</v>
      </c>
      <c r="C5" s="9">
        <f>C13+C14+C17+C18+C20+C22+C23+C26+C27+C34+C35+C38+C40+C41+C49+C36</f>
        <v>3940</v>
      </c>
      <c r="D5" s="9">
        <f>D13+D14+D17+D18+D20+D22+D23+D26+D27+D34+D35+D38+D40+D41+D49+D36</f>
        <v>56</v>
      </c>
      <c r="E5" s="9">
        <f>E13+E14+E17+E18+E20+E22+E23+E26+E27+E34+E35+E38+E40+E41+E49+E36</f>
        <v>1235</v>
      </c>
      <c r="F5" s="9">
        <f>F13+F14+F17+F18+F20+F22+F23+F26+F27+F34+F35+F38+F40+F41+F49+F36</f>
        <v>562</v>
      </c>
      <c r="G5" s="9"/>
      <c r="H5" s="9">
        <f>H13+H14+H17+H18+H20+H22+H23+H26+H27+H34+H35+H38+H40+H41+H49+H36</f>
        <v>6011</v>
      </c>
      <c r="J5" s="2">
        <f>C5/H5</f>
        <v>0.6554649808684079</v>
      </c>
      <c r="K5" s="2">
        <f>E5/H5</f>
        <v>0.20545666278489436</v>
      </c>
      <c r="L5" s="11">
        <f t="shared" si="0"/>
        <v>0.09349525869239728</v>
      </c>
    </row>
    <row r="6" spans="1:12" ht="15">
      <c r="A6" s="6" t="s">
        <v>46</v>
      </c>
      <c r="B6" s="9">
        <f>B15+B21+B24+B30+B33+B39+B42+B48</f>
        <v>64</v>
      </c>
      <c r="C6" s="9">
        <f>C15+C21+C24+C30+C33+C39+C42+C48</f>
        <v>1599</v>
      </c>
      <c r="D6" s="9">
        <f>D15+D21+D24+D30+D33+D39+D42+D48</f>
        <v>34</v>
      </c>
      <c r="E6" s="9">
        <f>E15+E21+E24+E30+E33+E39+E42+E48</f>
        <v>464</v>
      </c>
      <c r="F6" s="9">
        <f>F15+F21+F24+F30+F33+F39+F42+F48</f>
        <v>159</v>
      </c>
      <c r="G6" s="9"/>
      <c r="H6" s="9">
        <f>H15+H21+H24+H30+H33+H39+H42+H48</f>
        <v>2320</v>
      </c>
      <c r="J6" s="2">
        <f>C6/H6</f>
        <v>0.6892241379310344</v>
      </c>
      <c r="K6" s="2">
        <f>E6/H6</f>
        <v>0.2</v>
      </c>
      <c r="L6" s="11">
        <f t="shared" si="0"/>
        <v>0.06853448275862069</v>
      </c>
    </row>
    <row r="7" spans="1:12" ht="15">
      <c r="A7" s="6"/>
      <c r="B7" s="7"/>
      <c r="C7" s="8"/>
      <c r="L7" s="11"/>
    </row>
    <row r="8" spans="1:12" ht="15">
      <c r="A8" s="6" t="s">
        <v>43</v>
      </c>
      <c r="B8" s="9">
        <f>SUM(B11:B49)</f>
        <v>487</v>
      </c>
      <c r="C8" s="9">
        <f>SUM(C11:C49)</f>
        <v>9706</v>
      </c>
      <c r="D8" s="9">
        <f>SUM(D11:D49)</f>
        <v>165</v>
      </c>
      <c r="E8" s="9">
        <f>SUM(E11:E49)</f>
        <v>2866</v>
      </c>
      <c r="F8" s="9">
        <f>SUM(F2:F6)</f>
        <v>1255</v>
      </c>
      <c r="G8" s="9"/>
      <c r="H8" s="9">
        <f>SUM(H11:H49)</f>
        <v>14479</v>
      </c>
      <c r="J8" s="2">
        <f>C8/H8</f>
        <v>0.6703501623040266</v>
      </c>
      <c r="K8" s="2">
        <f>E8/H8</f>
        <v>0.1979418468126252</v>
      </c>
      <c r="L8" s="11">
        <f t="shared" si="0"/>
        <v>0.08667725671662407</v>
      </c>
    </row>
    <row r="9" spans="1:12" ht="15">
      <c r="A9" s="6"/>
      <c r="B9" s="9"/>
      <c r="C9" s="9"/>
      <c r="D9" s="9"/>
      <c r="E9" s="9"/>
      <c r="F9" s="9"/>
      <c r="G9" s="9"/>
      <c r="H9" s="9"/>
      <c r="L9" s="11"/>
    </row>
    <row r="10" spans="1:12" ht="15">
      <c r="A10" s="10" t="s">
        <v>47</v>
      </c>
      <c r="B10" s="1" t="s">
        <v>39</v>
      </c>
      <c r="C10" s="1" t="s">
        <v>40</v>
      </c>
      <c r="D10" s="1" t="s">
        <v>41</v>
      </c>
      <c r="E10" s="1" t="s">
        <v>42</v>
      </c>
      <c r="F10" s="1" t="s">
        <v>48</v>
      </c>
      <c r="H10" s="1" t="s">
        <v>43</v>
      </c>
      <c r="J10" s="2" t="s">
        <v>40</v>
      </c>
      <c r="K10" s="2" t="s">
        <v>42</v>
      </c>
      <c r="L10" s="11"/>
    </row>
    <row r="11" spans="1:13" ht="15">
      <c r="A11" s="3" t="s">
        <v>0</v>
      </c>
      <c r="B11" s="4">
        <v>33</v>
      </c>
      <c r="C11" s="4">
        <v>511</v>
      </c>
      <c r="D11" s="4">
        <v>3</v>
      </c>
      <c r="E11" s="4">
        <v>99</v>
      </c>
      <c r="F11" s="4">
        <v>38</v>
      </c>
      <c r="G11" s="4"/>
      <c r="H11" s="4">
        <f>SUM(B11:F11)</f>
        <v>684</v>
      </c>
      <c r="J11" s="2">
        <f>C11/H11</f>
        <v>0.7470760233918129</v>
      </c>
      <c r="K11" s="2">
        <f>E11/H11</f>
        <v>0.14473684210526316</v>
      </c>
      <c r="L11" s="11">
        <f t="shared" si="0"/>
        <v>0.05555555555555555</v>
      </c>
      <c r="M11"/>
    </row>
    <row r="12" spans="1:13" ht="15">
      <c r="A12" s="3" t="s">
        <v>1</v>
      </c>
      <c r="B12" s="4">
        <v>14</v>
      </c>
      <c r="C12" s="4">
        <v>325</v>
      </c>
      <c r="D12" s="4">
        <v>4</v>
      </c>
      <c r="E12" s="4">
        <v>87</v>
      </c>
      <c r="F12" s="4">
        <v>31</v>
      </c>
      <c r="G12" s="4"/>
      <c r="H12" s="4">
        <f aca="true" t="shared" si="1" ref="H12:H49">SUM(B12:F12)</f>
        <v>461</v>
      </c>
      <c r="J12" s="2">
        <f aca="true" t="shared" si="2" ref="J12:J48">C12/H12</f>
        <v>0.7049891540130152</v>
      </c>
      <c r="K12" s="2">
        <f aca="true" t="shared" si="3" ref="K12:K48">E12/H12</f>
        <v>0.18872017353579176</v>
      </c>
      <c r="L12" s="11">
        <f t="shared" si="0"/>
        <v>0.06724511930585683</v>
      </c>
      <c r="M12"/>
    </row>
    <row r="13" spans="1:13" ht="15">
      <c r="A13" s="3" t="s">
        <v>2</v>
      </c>
      <c r="B13" s="4">
        <v>3</v>
      </c>
      <c r="C13" s="4">
        <v>87</v>
      </c>
      <c r="D13" s="4">
        <v>1</v>
      </c>
      <c r="E13" s="4">
        <v>49</v>
      </c>
      <c r="F13" s="4">
        <v>21</v>
      </c>
      <c r="G13" s="4"/>
      <c r="H13" s="4">
        <f t="shared" si="1"/>
        <v>161</v>
      </c>
      <c r="J13" s="2">
        <f t="shared" si="2"/>
        <v>0.5403726708074534</v>
      </c>
      <c r="K13" s="2">
        <f t="shared" si="3"/>
        <v>0.30434782608695654</v>
      </c>
      <c r="L13" s="11">
        <f t="shared" si="0"/>
        <v>0.13043478260869565</v>
      </c>
      <c r="M13"/>
    </row>
    <row r="14" spans="1:13" ht="15">
      <c r="A14" s="3" t="s">
        <v>3</v>
      </c>
      <c r="B14" s="4">
        <v>1</v>
      </c>
      <c r="C14" s="4">
        <v>30</v>
      </c>
      <c r="D14" s="4">
        <v>0</v>
      </c>
      <c r="E14" s="4">
        <v>17</v>
      </c>
      <c r="F14" s="4">
        <v>4</v>
      </c>
      <c r="G14" s="4"/>
      <c r="H14" s="4">
        <f t="shared" si="1"/>
        <v>52</v>
      </c>
      <c r="J14" s="2">
        <f t="shared" si="2"/>
        <v>0.5769230769230769</v>
      </c>
      <c r="K14" s="2">
        <f t="shared" si="3"/>
        <v>0.3269230769230769</v>
      </c>
      <c r="L14" s="11">
        <f t="shared" si="0"/>
        <v>0.07692307692307693</v>
      </c>
      <c r="M14"/>
    </row>
    <row r="15" spans="1:13" ht="15">
      <c r="A15" s="3" t="s">
        <v>4</v>
      </c>
      <c r="B15" s="4">
        <v>10</v>
      </c>
      <c r="C15" s="4">
        <v>138</v>
      </c>
      <c r="D15" s="4">
        <v>5</v>
      </c>
      <c r="E15" s="4">
        <v>47</v>
      </c>
      <c r="F15" s="4">
        <v>12</v>
      </c>
      <c r="G15" s="4"/>
      <c r="H15" s="4">
        <f t="shared" si="1"/>
        <v>212</v>
      </c>
      <c r="J15" s="2">
        <f t="shared" si="2"/>
        <v>0.6509433962264151</v>
      </c>
      <c r="K15" s="2">
        <f t="shared" si="3"/>
        <v>0.22169811320754718</v>
      </c>
      <c r="L15" s="11">
        <f t="shared" si="0"/>
        <v>0.05660377358490566</v>
      </c>
      <c r="M15"/>
    </row>
    <row r="16" spans="1:13" ht="15">
      <c r="A16" s="3" t="s">
        <v>5</v>
      </c>
      <c r="B16" s="4">
        <v>9</v>
      </c>
      <c r="C16" s="4">
        <v>236</v>
      </c>
      <c r="D16" s="4">
        <v>5</v>
      </c>
      <c r="E16" s="4">
        <v>65</v>
      </c>
      <c r="F16" s="4">
        <v>27</v>
      </c>
      <c r="G16" s="4"/>
      <c r="H16" s="4">
        <f t="shared" si="1"/>
        <v>342</v>
      </c>
      <c r="J16" s="2">
        <f t="shared" si="2"/>
        <v>0.6900584795321637</v>
      </c>
      <c r="K16" s="2">
        <f t="shared" si="3"/>
        <v>0.19005847953216373</v>
      </c>
      <c r="L16" s="11">
        <f t="shared" si="0"/>
        <v>0.07894736842105263</v>
      </c>
      <c r="M16"/>
    </row>
    <row r="17" spans="1:13" ht="15">
      <c r="A17" s="3" t="s">
        <v>6</v>
      </c>
      <c r="B17" s="4">
        <v>33</v>
      </c>
      <c r="C17" s="4">
        <v>758</v>
      </c>
      <c r="D17" s="4">
        <v>9</v>
      </c>
      <c r="E17" s="4">
        <v>232</v>
      </c>
      <c r="F17" s="4">
        <v>87</v>
      </c>
      <c r="G17" s="4"/>
      <c r="H17" s="4">
        <f t="shared" si="1"/>
        <v>1119</v>
      </c>
      <c r="J17" s="2">
        <f t="shared" si="2"/>
        <v>0.677390527256479</v>
      </c>
      <c r="K17" s="2">
        <f t="shared" si="3"/>
        <v>0.20732797140303844</v>
      </c>
      <c r="L17" s="11">
        <f t="shared" si="0"/>
        <v>0.0777479892761394</v>
      </c>
      <c r="M17"/>
    </row>
    <row r="18" spans="1:13" ht="15">
      <c r="A18" s="3" t="s">
        <v>7</v>
      </c>
      <c r="B18" s="4">
        <v>20</v>
      </c>
      <c r="C18" s="4">
        <v>297</v>
      </c>
      <c r="D18" s="4">
        <v>4</v>
      </c>
      <c r="E18" s="4">
        <v>102</v>
      </c>
      <c r="F18" s="4">
        <v>26</v>
      </c>
      <c r="G18" s="4"/>
      <c r="H18" s="4">
        <f t="shared" si="1"/>
        <v>449</v>
      </c>
      <c r="J18" s="2">
        <f t="shared" si="2"/>
        <v>0.6614699331848553</v>
      </c>
      <c r="K18" s="2">
        <f t="shared" si="3"/>
        <v>0.22717149220489977</v>
      </c>
      <c r="L18" s="11">
        <f t="shared" si="0"/>
        <v>0.05790645879732739</v>
      </c>
      <c r="M18"/>
    </row>
    <row r="19" spans="1:13" ht="15">
      <c r="A19" s="3" t="s">
        <v>8</v>
      </c>
      <c r="B19" s="4">
        <v>8</v>
      </c>
      <c r="C19" s="4">
        <v>358</v>
      </c>
      <c r="D19" s="4">
        <v>11</v>
      </c>
      <c r="E19" s="4">
        <v>98</v>
      </c>
      <c r="F19" s="4">
        <v>41</v>
      </c>
      <c r="G19" s="4"/>
      <c r="H19" s="4">
        <f t="shared" si="1"/>
        <v>516</v>
      </c>
      <c r="J19" s="2">
        <f t="shared" si="2"/>
        <v>0.6937984496124031</v>
      </c>
      <c r="K19" s="2">
        <f t="shared" si="3"/>
        <v>0.18992248062015504</v>
      </c>
      <c r="L19" s="11">
        <f t="shared" si="0"/>
        <v>0.07945736434108527</v>
      </c>
      <c r="M19"/>
    </row>
    <row r="20" spans="1:13" ht="15">
      <c r="A20" s="3" t="s">
        <v>9</v>
      </c>
      <c r="B20" s="4">
        <v>23</v>
      </c>
      <c r="C20" s="4">
        <v>375</v>
      </c>
      <c r="D20" s="4">
        <v>2</v>
      </c>
      <c r="E20" s="4">
        <v>121</v>
      </c>
      <c r="F20" s="4">
        <v>65</v>
      </c>
      <c r="G20" s="4"/>
      <c r="H20" s="4">
        <f t="shared" si="1"/>
        <v>586</v>
      </c>
      <c r="J20" s="2">
        <f t="shared" si="2"/>
        <v>0.6399317406143344</v>
      </c>
      <c r="K20" s="2">
        <f t="shared" si="3"/>
        <v>0.20648464163822525</v>
      </c>
      <c r="L20" s="11">
        <f t="shared" si="0"/>
        <v>0.11092150170648464</v>
      </c>
      <c r="M20"/>
    </row>
    <row r="21" spans="1:13" ht="15">
      <c r="A21" s="3" t="s">
        <v>10</v>
      </c>
      <c r="B21" s="4">
        <v>2</v>
      </c>
      <c r="C21" s="4">
        <v>83</v>
      </c>
      <c r="D21" s="4">
        <v>1</v>
      </c>
      <c r="E21" s="4">
        <v>18</v>
      </c>
      <c r="F21" s="4">
        <v>15</v>
      </c>
      <c r="G21" s="4"/>
      <c r="H21" s="4">
        <f t="shared" si="1"/>
        <v>119</v>
      </c>
      <c r="J21" s="2">
        <f t="shared" si="2"/>
        <v>0.6974789915966386</v>
      </c>
      <c r="K21" s="2">
        <f t="shared" si="3"/>
        <v>0.15126050420168066</v>
      </c>
      <c r="L21" s="11">
        <f t="shared" si="0"/>
        <v>0.12605042016806722</v>
      </c>
      <c r="M21"/>
    </row>
    <row r="22" spans="1:13" ht="15">
      <c r="A22" s="3" t="s">
        <v>11</v>
      </c>
      <c r="B22" s="4">
        <v>2</v>
      </c>
      <c r="C22" s="4">
        <v>95</v>
      </c>
      <c r="D22" s="4">
        <v>0</v>
      </c>
      <c r="E22" s="4">
        <v>30</v>
      </c>
      <c r="F22" s="4">
        <v>9</v>
      </c>
      <c r="G22" s="4"/>
      <c r="H22" s="4">
        <f t="shared" si="1"/>
        <v>136</v>
      </c>
      <c r="J22" s="2">
        <f t="shared" si="2"/>
        <v>0.6985294117647058</v>
      </c>
      <c r="K22" s="2">
        <f t="shared" si="3"/>
        <v>0.22058823529411764</v>
      </c>
      <c r="L22" s="11">
        <f t="shared" si="0"/>
        <v>0.0661764705882353</v>
      </c>
      <c r="M22"/>
    </row>
    <row r="23" spans="1:13" ht="15">
      <c r="A23" s="3" t="s">
        <v>12</v>
      </c>
      <c r="B23" s="4">
        <v>2</v>
      </c>
      <c r="C23" s="4">
        <v>96</v>
      </c>
      <c r="D23" s="4">
        <v>4</v>
      </c>
      <c r="E23" s="4">
        <v>29</v>
      </c>
      <c r="F23" s="4">
        <v>11</v>
      </c>
      <c r="G23" s="4"/>
      <c r="H23" s="4">
        <f t="shared" si="1"/>
        <v>142</v>
      </c>
      <c r="J23" s="2">
        <f t="shared" si="2"/>
        <v>0.676056338028169</v>
      </c>
      <c r="K23" s="2">
        <f t="shared" si="3"/>
        <v>0.20422535211267606</v>
      </c>
      <c r="L23" s="11">
        <f t="shared" si="0"/>
        <v>0.07746478873239436</v>
      </c>
      <c r="M23"/>
    </row>
    <row r="24" spans="1:13" ht="15">
      <c r="A24" s="3" t="s">
        <v>13</v>
      </c>
      <c r="B24" s="4">
        <v>6</v>
      </c>
      <c r="C24" s="4">
        <v>92</v>
      </c>
      <c r="D24" s="4">
        <v>4</v>
      </c>
      <c r="E24" s="4">
        <v>29</v>
      </c>
      <c r="F24" s="4">
        <v>11</v>
      </c>
      <c r="G24" s="4"/>
      <c r="H24" s="4">
        <f t="shared" si="1"/>
        <v>142</v>
      </c>
      <c r="J24" s="2">
        <f t="shared" si="2"/>
        <v>0.647887323943662</v>
      </c>
      <c r="K24" s="2">
        <f t="shared" si="3"/>
        <v>0.20422535211267606</v>
      </c>
      <c r="L24" s="11">
        <f t="shared" si="0"/>
        <v>0.07746478873239436</v>
      </c>
      <c r="M24"/>
    </row>
    <row r="25" spans="1:13" ht="15">
      <c r="A25" s="3" t="s">
        <v>14</v>
      </c>
      <c r="B25" s="4">
        <v>13</v>
      </c>
      <c r="C25" s="4">
        <v>183</v>
      </c>
      <c r="D25" s="4">
        <v>4</v>
      </c>
      <c r="E25" s="4">
        <v>49</v>
      </c>
      <c r="F25" s="4">
        <v>18</v>
      </c>
      <c r="G25" s="4"/>
      <c r="H25" s="4">
        <f t="shared" si="1"/>
        <v>267</v>
      </c>
      <c r="J25" s="2">
        <f t="shared" si="2"/>
        <v>0.6853932584269663</v>
      </c>
      <c r="K25" s="2">
        <f t="shared" si="3"/>
        <v>0.18352059925093633</v>
      </c>
      <c r="L25" s="11">
        <f t="shared" si="0"/>
        <v>0.06741573033707865</v>
      </c>
      <c r="M25"/>
    </row>
    <row r="26" spans="1:13" ht="15">
      <c r="A26" s="3" t="s">
        <v>15</v>
      </c>
      <c r="B26" s="4">
        <v>5</v>
      </c>
      <c r="C26" s="4">
        <v>130</v>
      </c>
      <c r="D26" s="4">
        <v>4</v>
      </c>
      <c r="E26" s="4">
        <v>20</v>
      </c>
      <c r="F26" s="4">
        <v>13</v>
      </c>
      <c r="G26" s="4"/>
      <c r="H26" s="4">
        <f t="shared" si="1"/>
        <v>172</v>
      </c>
      <c r="J26" s="2">
        <f t="shared" si="2"/>
        <v>0.7558139534883721</v>
      </c>
      <c r="K26" s="2">
        <f t="shared" si="3"/>
        <v>0.11627906976744186</v>
      </c>
      <c r="L26" s="11">
        <f t="shared" si="0"/>
        <v>0.0755813953488372</v>
      </c>
      <c r="M26"/>
    </row>
    <row r="27" spans="1:13" ht="15">
      <c r="A27" s="3" t="s">
        <v>16</v>
      </c>
      <c r="B27" s="4">
        <v>25</v>
      </c>
      <c r="C27" s="4">
        <v>317</v>
      </c>
      <c r="D27" s="4">
        <v>1</v>
      </c>
      <c r="E27" s="4">
        <v>87</v>
      </c>
      <c r="F27" s="4">
        <v>34</v>
      </c>
      <c r="G27" s="4"/>
      <c r="H27" s="4">
        <f t="shared" si="1"/>
        <v>464</v>
      </c>
      <c r="J27" s="2">
        <f t="shared" si="2"/>
        <v>0.6831896551724138</v>
      </c>
      <c r="K27" s="2">
        <f t="shared" si="3"/>
        <v>0.1875</v>
      </c>
      <c r="L27" s="11">
        <f t="shared" si="0"/>
        <v>0.07327586206896551</v>
      </c>
      <c r="M27"/>
    </row>
    <row r="28" spans="1:13" ht="15">
      <c r="A28" s="3" t="s">
        <v>17</v>
      </c>
      <c r="B28" s="4">
        <v>9</v>
      </c>
      <c r="C28" s="4">
        <v>132</v>
      </c>
      <c r="D28" s="4">
        <v>4</v>
      </c>
      <c r="E28" s="4">
        <v>27</v>
      </c>
      <c r="F28" s="4">
        <v>16</v>
      </c>
      <c r="G28" s="4"/>
      <c r="H28" s="4">
        <f t="shared" si="1"/>
        <v>188</v>
      </c>
      <c r="J28" s="2">
        <f t="shared" si="2"/>
        <v>0.7021276595744681</v>
      </c>
      <c r="K28" s="2">
        <f t="shared" si="3"/>
        <v>0.14361702127659576</v>
      </c>
      <c r="L28" s="11">
        <f t="shared" si="0"/>
        <v>0.0851063829787234</v>
      </c>
      <c r="M28"/>
    </row>
    <row r="29" spans="1:13" ht="15">
      <c r="A29" s="3" t="s">
        <v>18</v>
      </c>
      <c r="B29" s="4">
        <v>11</v>
      </c>
      <c r="C29" s="4">
        <v>253</v>
      </c>
      <c r="D29" s="4">
        <v>4</v>
      </c>
      <c r="E29" s="4">
        <v>91</v>
      </c>
      <c r="F29" s="4">
        <v>41</v>
      </c>
      <c r="G29" s="4"/>
      <c r="H29" s="4">
        <f t="shared" si="1"/>
        <v>400</v>
      </c>
      <c r="J29" s="2">
        <f t="shared" si="2"/>
        <v>0.6325</v>
      </c>
      <c r="K29" s="2">
        <f t="shared" si="3"/>
        <v>0.2275</v>
      </c>
      <c r="L29" s="11">
        <f t="shared" si="0"/>
        <v>0.1025</v>
      </c>
      <c r="M29"/>
    </row>
    <row r="30" spans="1:13" ht="15">
      <c r="A30" s="3" t="s">
        <v>19</v>
      </c>
      <c r="B30" s="4">
        <v>4</v>
      </c>
      <c r="C30" s="4">
        <v>196</v>
      </c>
      <c r="D30" s="4">
        <v>1</v>
      </c>
      <c r="E30" s="4">
        <v>59</v>
      </c>
      <c r="F30" s="4">
        <v>25</v>
      </c>
      <c r="G30" s="4"/>
      <c r="H30" s="4">
        <f t="shared" si="1"/>
        <v>285</v>
      </c>
      <c r="J30" s="2">
        <f t="shared" si="2"/>
        <v>0.6877192982456141</v>
      </c>
      <c r="K30" s="2">
        <f t="shared" si="3"/>
        <v>0.20701754385964913</v>
      </c>
      <c r="L30" s="11">
        <f t="shared" si="0"/>
        <v>0.08771929824561403</v>
      </c>
      <c r="M30"/>
    </row>
    <row r="31" spans="1:13" ht="15">
      <c r="A31" s="3" t="s">
        <v>20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/>
      <c r="H31" s="4">
        <f t="shared" si="1"/>
        <v>0</v>
      </c>
      <c r="J31" s="5" t="s">
        <v>44</v>
      </c>
      <c r="K31" s="5" t="s">
        <v>44</v>
      </c>
      <c r="L31" s="5" t="s">
        <v>44</v>
      </c>
      <c r="M31"/>
    </row>
    <row r="32" spans="1:13" ht="15">
      <c r="A32" s="3" t="s">
        <v>21</v>
      </c>
      <c r="B32" s="4">
        <v>26</v>
      </c>
      <c r="C32" s="4">
        <v>404</v>
      </c>
      <c r="D32" s="4">
        <v>2</v>
      </c>
      <c r="E32" s="4">
        <v>123</v>
      </c>
      <c r="F32" s="4">
        <v>57</v>
      </c>
      <c r="G32" s="4"/>
      <c r="H32" s="4">
        <f t="shared" si="1"/>
        <v>612</v>
      </c>
      <c r="J32" s="2">
        <f t="shared" si="2"/>
        <v>0.6601307189542484</v>
      </c>
      <c r="K32" s="2">
        <f t="shared" si="3"/>
        <v>0.20098039215686275</v>
      </c>
      <c r="L32" s="11">
        <f t="shared" si="0"/>
        <v>0.09313725490196079</v>
      </c>
      <c r="M32"/>
    </row>
    <row r="33" spans="1:13" ht="15">
      <c r="A33" s="3" t="s">
        <v>22</v>
      </c>
      <c r="B33" s="4">
        <v>13</v>
      </c>
      <c r="C33" s="4">
        <v>504</v>
      </c>
      <c r="D33" s="4">
        <v>10</v>
      </c>
      <c r="E33" s="4">
        <v>126</v>
      </c>
      <c r="F33" s="4">
        <v>43</v>
      </c>
      <c r="G33" s="4"/>
      <c r="H33" s="4">
        <f t="shared" si="1"/>
        <v>696</v>
      </c>
      <c r="J33" s="2">
        <f t="shared" si="2"/>
        <v>0.7241379310344828</v>
      </c>
      <c r="K33" s="2">
        <f t="shared" si="3"/>
        <v>0.1810344827586207</v>
      </c>
      <c r="L33" s="11">
        <f t="shared" si="0"/>
        <v>0.0617816091954023</v>
      </c>
      <c r="M33"/>
    </row>
    <row r="34" spans="1:13" ht="15">
      <c r="A34" s="3" t="s">
        <v>23</v>
      </c>
      <c r="B34" s="4">
        <v>4</v>
      </c>
      <c r="C34" s="4">
        <v>116</v>
      </c>
      <c r="D34" s="4">
        <v>1</v>
      </c>
      <c r="E34" s="4">
        <v>31</v>
      </c>
      <c r="F34" s="4">
        <v>18</v>
      </c>
      <c r="G34" s="4"/>
      <c r="H34" s="4">
        <f t="shared" si="1"/>
        <v>170</v>
      </c>
      <c r="J34" s="2">
        <f t="shared" si="2"/>
        <v>0.6823529411764706</v>
      </c>
      <c r="K34" s="2">
        <f t="shared" si="3"/>
        <v>0.18235294117647058</v>
      </c>
      <c r="L34" s="11">
        <f t="shared" si="0"/>
        <v>0.10588235294117647</v>
      </c>
      <c r="M34"/>
    </row>
    <row r="35" spans="1:13" ht="15">
      <c r="A35" s="3" t="s">
        <v>24</v>
      </c>
      <c r="B35" s="4">
        <v>6</v>
      </c>
      <c r="C35" s="4">
        <v>154</v>
      </c>
      <c r="D35" s="4">
        <v>0</v>
      </c>
      <c r="E35" s="4">
        <v>39</v>
      </c>
      <c r="F35" s="4">
        <v>15</v>
      </c>
      <c r="G35" s="4"/>
      <c r="H35" s="4">
        <f t="shared" si="1"/>
        <v>214</v>
      </c>
      <c r="J35" s="2">
        <f t="shared" si="2"/>
        <v>0.719626168224299</v>
      </c>
      <c r="K35" s="2">
        <f t="shared" si="3"/>
        <v>0.1822429906542056</v>
      </c>
      <c r="L35" s="11">
        <f t="shared" si="0"/>
        <v>0.07009345794392523</v>
      </c>
      <c r="M35"/>
    </row>
    <row r="36" spans="1:13" ht="15">
      <c r="A36" s="3" t="s">
        <v>25</v>
      </c>
      <c r="B36" s="4">
        <v>20</v>
      </c>
      <c r="C36" s="4">
        <v>297</v>
      </c>
      <c r="D36" s="4">
        <v>8</v>
      </c>
      <c r="E36" s="4">
        <v>110</v>
      </c>
      <c r="F36" s="4">
        <v>69</v>
      </c>
      <c r="G36" s="4"/>
      <c r="H36" s="4">
        <f t="shared" si="1"/>
        <v>504</v>
      </c>
      <c r="J36" s="2">
        <f t="shared" si="2"/>
        <v>0.5892857142857143</v>
      </c>
      <c r="K36" s="2">
        <f t="shared" si="3"/>
        <v>0.21825396825396826</v>
      </c>
      <c r="L36" s="11">
        <f t="shared" si="0"/>
        <v>0.13690476190476192</v>
      </c>
      <c r="M36"/>
    </row>
    <row r="37" spans="1:13" ht="15">
      <c r="A37" s="3" t="s">
        <v>26</v>
      </c>
      <c r="B37" s="4">
        <v>20</v>
      </c>
      <c r="C37" s="4">
        <v>387</v>
      </c>
      <c r="D37" s="4">
        <v>2</v>
      </c>
      <c r="E37" s="4">
        <v>115</v>
      </c>
      <c r="F37" s="4">
        <v>68</v>
      </c>
      <c r="G37" s="4"/>
      <c r="H37" s="4">
        <f t="shared" si="1"/>
        <v>592</v>
      </c>
      <c r="J37" s="2">
        <f t="shared" si="2"/>
        <v>0.6537162162162162</v>
      </c>
      <c r="K37" s="2">
        <f t="shared" si="3"/>
        <v>0.19425675675675674</v>
      </c>
      <c r="L37" s="11">
        <f t="shared" si="0"/>
        <v>0.11486486486486487</v>
      </c>
      <c r="M37"/>
    </row>
    <row r="38" spans="1:13" ht="15">
      <c r="A38" s="3" t="s">
        <v>27</v>
      </c>
      <c r="B38" s="4">
        <v>48</v>
      </c>
      <c r="C38" s="4">
        <v>644</v>
      </c>
      <c r="D38" s="4">
        <v>13</v>
      </c>
      <c r="E38" s="4">
        <v>190</v>
      </c>
      <c r="F38" s="4">
        <v>105</v>
      </c>
      <c r="G38" s="4"/>
      <c r="H38" s="4">
        <f t="shared" si="1"/>
        <v>1000</v>
      </c>
      <c r="J38" s="2">
        <f t="shared" si="2"/>
        <v>0.644</v>
      </c>
      <c r="K38" s="2">
        <f t="shared" si="3"/>
        <v>0.19</v>
      </c>
      <c r="L38" s="11">
        <f t="shared" si="0"/>
        <v>0.105</v>
      </c>
      <c r="M38"/>
    </row>
    <row r="39" spans="1:13" ht="15">
      <c r="A39" s="3" t="s">
        <v>28</v>
      </c>
      <c r="B39" s="4">
        <v>7</v>
      </c>
      <c r="C39" s="4">
        <v>70</v>
      </c>
      <c r="D39" s="4">
        <v>1</v>
      </c>
      <c r="E39" s="4">
        <v>18</v>
      </c>
      <c r="F39" s="4">
        <v>13</v>
      </c>
      <c r="G39" s="4"/>
      <c r="H39" s="4">
        <f t="shared" si="1"/>
        <v>109</v>
      </c>
      <c r="J39" s="2">
        <f t="shared" si="2"/>
        <v>0.6422018348623854</v>
      </c>
      <c r="K39" s="2">
        <f t="shared" si="3"/>
        <v>0.1651376146788991</v>
      </c>
      <c r="L39" s="11">
        <f t="shared" si="0"/>
        <v>0.11926605504587157</v>
      </c>
      <c r="M39"/>
    </row>
    <row r="40" spans="1:13" ht="15">
      <c r="A40" s="3" t="s">
        <v>29</v>
      </c>
      <c r="B40" s="4">
        <v>3</v>
      </c>
      <c r="C40" s="4">
        <v>197</v>
      </c>
      <c r="D40" s="4">
        <v>1</v>
      </c>
      <c r="E40" s="4">
        <v>51</v>
      </c>
      <c r="F40" s="4">
        <v>20</v>
      </c>
      <c r="G40" s="4"/>
      <c r="H40" s="4">
        <f t="shared" si="1"/>
        <v>272</v>
      </c>
      <c r="J40" s="2">
        <f t="shared" si="2"/>
        <v>0.7242647058823529</v>
      </c>
      <c r="K40" s="2">
        <f t="shared" si="3"/>
        <v>0.1875</v>
      </c>
      <c r="L40" s="11">
        <f t="shared" si="0"/>
        <v>0.07352941176470588</v>
      </c>
      <c r="M40"/>
    </row>
    <row r="41" spans="1:13" ht="15">
      <c r="A41" s="3" t="s">
        <v>30</v>
      </c>
      <c r="B41" s="4">
        <v>11</v>
      </c>
      <c r="C41" s="4">
        <v>184</v>
      </c>
      <c r="D41" s="4">
        <v>2</v>
      </c>
      <c r="E41" s="4">
        <v>63</v>
      </c>
      <c r="F41" s="4">
        <v>33</v>
      </c>
      <c r="G41" s="4"/>
      <c r="H41" s="4">
        <f t="shared" si="1"/>
        <v>293</v>
      </c>
      <c r="J41" s="2">
        <f t="shared" si="2"/>
        <v>0.6279863481228669</v>
      </c>
      <c r="K41" s="2">
        <f t="shared" si="3"/>
        <v>0.2150170648464164</v>
      </c>
      <c r="L41" s="11">
        <f t="shared" si="0"/>
        <v>0.11262798634812286</v>
      </c>
      <c r="M41"/>
    </row>
    <row r="42" spans="1:13" ht="15">
      <c r="A42" s="3" t="s">
        <v>31</v>
      </c>
      <c r="B42" s="4">
        <v>16</v>
      </c>
      <c r="C42" s="4">
        <v>352</v>
      </c>
      <c r="D42" s="4">
        <v>6</v>
      </c>
      <c r="E42" s="4">
        <v>97</v>
      </c>
      <c r="F42" s="4">
        <v>33</v>
      </c>
      <c r="G42" s="4"/>
      <c r="H42" s="4">
        <f t="shared" si="1"/>
        <v>504</v>
      </c>
      <c r="J42" s="2">
        <f t="shared" si="2"/>
        <v>0.6984126984126984</v>
      </c>
      <c r="K42" s="2">
        <f t="shared" si="3"/>
        <v>0.19246031746031747</v>
      </c>
      <c r="L42" s="11">
        <f t="shared" si="0"/>
        <v>0.06547619047619048</v>
      </c>
      <c r="M42"/>
    </row>
    <row r="43" spans="1:13" ht="15">
      <c r="A43" s="3" t="s">
        <v>32</v>
      </c>
      <c r="B43" s="4">
        <v>5</v>
      </c>
      <c r="C43" s="4">
        <v>179</v>
      </c>
      <c r="D43" s="4">
        <v>2</v>
      </c>
      <c r="E43" s="4">
        <v>39</v>
      </c>
      <c r="F43" s="4">
        <v>19</v>
      </c>
      <c r="G43" s="4"/>
      <c r="H43" s="4">
        <f t="shared" si="1"/>
        <v>244</v>
      </c>
      <c r="J43" s="2">
        <f t="shared" si="2"/>
        <v>0.7336065573770492</v>
      </c>
      <c r="K43" s="2">
        <f t="shared" si="3"/>
        <v>0.1598360655737705</v>
      </c>
      <c r="L43" s="11">
        <f t="shared" si="0"/>
        <v>0.0778688524590164</v>
      </c>
      <c r="M43"/>
    </row>
    <row r="44" spans="1:13" ht="15">
      <c r="A44" s="3" t="s">
        <v>33</v>
      </c>
      <c r="B44" s="4">
        <v>3</v>
      </c>
      <c r="C44" s="4">
        <v>111</v>
      </c>
      <c r="D44" s="4">
        <v>0</v>
      </c>
      <c r="E44" s="4">
        <v>30</v>
      </c>
      <c r="F44" s="4">
        <v>14</v>
      </c>
      <c r="G44" s="4"/>
      <c r="H44" s="4">
        <f t="shared" si="1"/>
        <v>158</v>
      </c>
      <c r="J44" s="2">
        <f t="shared" si="2"/>
        <v>0.7025316455696202</v>
      </c>
      <c r="K44" s="2">
        <f t="shared" si="3"/>
        <v>0.189873417721519</v>
      </c>
      <c r="L44" s="11">
        <f t="shared" si="0"/>
        <v>0.08860759493670886</v>
      </c>
      <c r="M44"/>
    </row>
    <row r="45" spans="1:13" ht="15">
      <c r="A45" s="3" t="s">
        <v>34</v>
      </c>
      <c r="B45" s="4">
        <v>37</v>
      </c>
      <c r="C45" s="4">
        <v>874</v>
      </c>
      <c r="D45" s="4">
        <v>29</v>
      </c>
      <c r="E45" s="4">
        <v>267</v>
      </c>
      <c r="F45" s="4">
        <v>116</v>
      </c>
      <c r="G45" s="4"/>
      <c r="H45" s="4">
        <f t="shared" si="1"/>
        <v>1323</v>
      </c>
      <c r="J45" s="2">
        <f t="shared" si="2"/>
        <v>0.6606198034769464</v>
      </c>
      <c r="K45" s="2">
        <f t="shared" si="3"/>
        <v>0.2018140589569161</v>
      </c>
      <c r="L45" s="11">
        <f t="shared" si="0"/>
        <v>0.08767951625094482</v>
      </c>
      <c r="M45"/>
    </row>
    <row r="46" spans="1:13" ht="15">
      <c r="A46" s="3" t="s">
        <v>35</v>
      </c>
      <c r="B46" s="4">
        <v>14</v>
      </c>
      <c r="C46" s="4">
        <v>163</v>
      </c>
      <c r="D46" s="4">
        <v>5</v>
      </c>
      <c r="E46" s="4">
        <v>62</v>
      </c>
      <c r="F46" s="4">
        <v>24</v>
      </c>
      <c r="G46" s="4"/>
      <c r="H46" s="4">
        <f t="shared" si="1"/>
        <v>268</v>
      </c>
      <c r="I46" s="4"/>
      <c r="J46" s="2">
        <f t="shared" si="2"/>
        <v>0.6082089552238806</v>
      </c>
      <c r="K46" s="2">
        <f t="shared" si="3"/>
        <v>0.23134328358208955</v>
      </c>
      <c r="L46" s="11">
        <f t="shared" si="0"/>
        <v>0.08955223880597014</v>
      </c>
      <c r="M46"/>
    </row>
    <row r="47" spans="1:13" ht="15">
      <c r="A47" s="3" t="s">
        <v>36</v>
      </c>
      <c r="B47" s="4">
        <v>3</v>
      </c>
      <c r="C47" s="4">
        <v>51</v>
      </c>
      <c r="D47" s="4">
        <v>0</v>
      </c>
      <c r="E47" s="4">
        <v>15</v>
      </c>
      <c r="F47" s="4">
        <v>24</v>
      </c>
      <c r="G47" s="4"/>
      <c r="H47" s="4">
        <f t="shared" si="1"/>
        <v>93</v>
      </c>
      <c r="J47" s="2">
        <f t="shared" si="2"/>
        <v>0.5483870967741935</v>
      </c>
      <c r="K47" s="2">
        <f t="shared" si="3"/>
        <v>0.16129032258064516</v>
      </c>
      <c r="L47" s="11">
        <f t="shared" si="0"/>
        <v>0.25806451612903225</v>
      </c>
      <c r="M47"/>
    </row>
    <row r="48" spans="1:13" ht="15">
      <c r="A48" s="3" t="s">
        <v>37</v>
      </c>
      <c r="B48" s="4">
        <v>6</v>
      </c>
      <c r="C48" s="4">
        <v>164</v>
      </c>
      <c r="D48" s="4">
        <v>6</v>
      </c>
      <c r="E48" s="4">
        <v>70</v>
      </c>
      <c r="F48" s="4">
        <v>7</v>
      </c>
      <c r="G48" s="4"/>
      <c r="H48" s="4">
        <f t="shared" si="1"/>
        <v>253</v>
      </c>
      <c r="J48" s="2">
        <f t="shared" si="2"/>
        <v>0.6482213438735178</v>
      </c>
      <c r="K48" s="2">
        <f t="shared" si="3"/>
        <v>0.2766798418972332</v>
      </c>
      <c r="L48" s="11">
        <f t="shared" si="0"/>
        <v>0.02766798418972332</v>
      </c>
      <c r="M48"/>
    </row>
    <row r="49" spans="1:13" ht="15">
      <c r="A49" s="3" t="s">
        <v>38</v>
      </c>
      <c r="B49" s="4">
        <v>12</v>
      </c>
      <c r="C49" s="4">
        <v>163</v>
      </c>
      <c r="D49" s="4">
        <v>6</v>
      </c>
      <c r="E49" s="4">
        <v>64</v>
      </c>
      <c r="F49" s="4">
        <v>32</v>
      </c>
      <c r="G49" s="4"/>
      <c r="H49" s="4">
        <f t="shared" si="1"/>
        <v>277</v>
      </c>
      <c r="J49" s="2">
        <f>C49/H49</f>
        <v>0.5884476534296029</v>
      </c>
      <c r="K49" s="2">
        <f>E49/H49</f>
        <v>0.23104693140794225</v>
      </c>
      <c r="L49" s="11">
        <f t="shared" si="0"/>
        <v>0.11552346570397112</v>
      </c>
      <c r="M49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Cascadia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2009-07-21T04:44:48Z</dcterms:created>
  <dcterms:modified xsi:type="dcterms:W3CDTF">2010-10-02T20:18:52Z</dcterms:modified>
  <cp:category/>
  <cp:version/>
  <cp:contentType/>
  <cp:contentStatus/>
</cp:coreProperties>
</file>